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0eed548b2cd4f32" /></Relationships>
</file>

<file path=xl/workbook.xml><?xml version="1.0" encoding="utf-8"?>
<x:workbook xmlns:x="http://schemas.openxmlformats.org/spreadsheetml/2006/main">
  <x:sheets>
    <x:sheet xmlns:r="http://schemas.openxmlformats.org/officeDocument/2006/relationships" name="Overview" sheetId="1" r:id="R1bf92ad00ec04e09"/>
    <x:sheet xmlns:r="http://schemas.openxmlformats.org/officeDocument/2006/relationships" name="Evidence Data" sheetId="2" r:id="Ra999a1c3b4064f8a"/>
    <x:sheet xmlns:r="http://schemas.openxmlformats.org/officeDocument/2006/relationships" name="Source Notes" sheetId="3" r:id="R4907492668b44935"/>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00&quot; Mt&quot;"/>
    <x:numFmt numFmtId="201" formatCode="0"/>
    <x:numFmt numFmtId="202" formatCode="#,##0"/>
    <x:numFmt numFmtId="203" formatCode="0.000"/>
    <x:numFmt numFmtId="204" formatCode="0.0%"/>
  </x:numFmts>
  <x:fonts count="16">
    <x:font>
      <x:sz val="11"/>
      <x:name val="Carlito"/>
    </x:font>
    <x:font>
      <x:sz val="10"/>
      <x:color rgb="FF111111"/>
      <x:name val="Arial"/>
    </x:font>
    <x:font>
      <x:b/>
      <x:sz val="15"/>
      <x:color rgb="FFFFB43D"/>
      <x:name val="Arial"/>
    </x:font>
    <x:font>
      <x:b/>
      <x:sz val="22"/>
      <x:color rgb="FFFFFFFF"/>
      <x:name val="Arial"/>
    </x:font>
    <x:font>
      <x:sz val="11"/>
      <x:color rgb="FFDCE5EF"/>
      <x:name val="Arial"/>
    </x:font>
    <x:font>
      <x:b/>
      <x:sz val="10"/>
      <x:color rgb="FF111111"/>
      <x:name val="Arial"/>
    </x:font>
    <x:font>
      <x:b/>
      <x:sz val="17"/>
      <x:color rgb="FFFFFFFF"/>
      <x:name val="Arial"/>
    </x:font>
    <x:font>
      <x:b/>
      <x:sz val="13"/>
      <x:color rgb="FFFFFFFF"/>
      <x:name val="Arial"/>
    </x:font>
    <x:font>
      <x:sz val="11"/>
      <x:color rgb="FF111111"/>
      <x:name val="Arial"/>
    </x:font>
    <x:font>
      <x:b/>
      <x:sz val="11"/>
      <x:color rgb="FFFFFFFF"/>
      <x:name val="Arial"/>
    </x:font>
    <x:font>
      <x:i/>
      <x:sz val="11"/>
      <x:color rgb="FF111111"/>
      <x:name val="Arial"/>
    </x:font>
    <x:font>
      <x:b/>
      <x:sz val="18"/>
      <x:color rgb="FFFFFFFF"/>
      <x:name val="Arial"/>
    </x:font>
    <x:font>
      <x:sz val="10"/>
      <x:color rgb="FFDCE5EF"/>
      <x:name val="Arial"/>
    </x:font>
    <x:font>
      <x:i/>
      <x:sz val="9"/>
      <x:color rgb="FF455A64"/>
      <x:name val="Arial"/>
    </x:font>
    <x:font>
      <x:sz val="9"/>
      <x:color rgb="FF111111"/>
      <x:name val="Arial"/>
    </x:font>
    <x:font>
      <x:b/>
      <x:sz val="11"/>
      <x:color rgb="FF111111"/>
      <x:name val="Arial"/>
    </x:font>
  </x:fonts>
  <x:fills count="9">
    <x:fill>
      <x:patternFill patternType="none"/>
    </x:fill>
    <x:fill>
      <x:patternFill patternType="gray125"/>
    </x:fill>
    <x:fill>
      <x:patternFill patternType="solid">
        <x:fgColor rgb="FF152033"/>
      </x:patternFill>
    </x:fill>
    <x:fill>
      <x:patternFill patternType="solid">
        <x:fgColor rgb="FF1C2A40"/>
      </x:patternFill>
    </x:fill>
    <x:fill>
      <x:patternFill patternType="solid">
        <x:fgColor rgb="FF23334B"/>
      </x:patternFill>
    </x:fill>
    <x:fill>
      <x:patternFill patternType="solid">
        <x:fgColor rgb="FFFF9800"/>
      </x:patternFill>
    </x:fill>
    <x:fill>
      <x:patternFill patternType="solid">
        <x:fgColor rgb="FFF3F6F9"/>
      </x:patternFill>
    </x:fill>
    <x:fill>
      <x:patternFill patternType="solid">
        <x:fgColor rgb="FFFFF3E0"/>
      </x:patternFill>
    </x:fill>
    <x:fill>
      <x:patternFill patternType="solid">
        <x:fgColor rgb="FFE8EEF4"/>
      </x:patternFill>
    </x:fill>
  </x:fills>
  <x:borders count="1">
    <x:border/>
  </x:borders>
  <x:cellStyleXfs count="1">
    <x:xf numFmtId="0" fontId="0" fillId="0" borderId="0"/>
  </x:cellStyleXfs>
  <x:cellXfs count="61">
    <x:xf numFmtId="0" fontId="0" fillId="0" borderId="0" xfId="0"/>
    <x:xf numFmtId="0" fontId="1" fillId="0" borderId="0" xfId="0" applyNumberFormat="1" applyFont="1" applyFill="1" applyBorder="1"/>
    <x:xf numFmtId="0" fontId="1" fillId="2" borderId="0" xfId="0" applyNumberFormat="1" applyFont="1" applyFill="1" applyBorder="1"/>
    <x:xf numFmtId="0" fontId="0"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vertical="center"/>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center"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0" fontId="6" fillId="3" borderId="0" xfId="0" applyNumberFormat="1" applyFont="1" applyFill="1" applyBorder="1"/>
    <x:xf numFmtId="0" fontId="6" fillId="3" borderId="0" xfId="0" applyNumberFormat="1" applyFont="1" applyFill="1" applyBorder="1" applyAlignment="1">
      <x:alignment horizontal="center"/>
    </x:xf>
    <x:xf numFmtId="0" fontId="6" fillId="3" borderId="0" xfId="0" applyNumberFormat="1" applyFont="1" applyFill="1" applyBorder="1" applyAlignment="1">
      <x:alignment horizontal="center" vertical="center"/>
    </x:xf>
    <x:xf numFmtId="200" fontId="6" fillId="3" borderId="0" xfId="0" applyNumberFormat="1" applyFont="1" applyFill="1" applyBorder="1" applyAlignment="1">
      <x:alignment horizontal="center" vertical="center"/>
    </x:xf>
    <x:xf numFmtId="0" fontId="7" fillId="2" borderId="0" xfId="0" applyNumberFormat="1" applyFont="1" applyFill="1" applyBorder="1"/>
    <x:xf numFmtId="0" fontId="0" fillId="6" borderId="0" xfId="0" applyNumberFormat="1" applyFont="1" applyFill="1" applyBorder="1"/>
    <x:xf numFmtId="0" fontId="8" fillId="6" borderId="0" xfId="0" applyNumberFormat="1" applyFont="1" applyFill="1" applyBorder="1"/>
    <x:xf numFmtId="0" fontId="8" fillId="6" borderId="0" xfId="0" applyNumberFormat="1" applyFont="1" applyFill="1" applyBorder="1" applyAlignment="1">
      <x:alignment wrapText="1"/>
    </x:xf>
    <x:xf numFmtId="0" fontId="8" fillId="6" borderId="0" xfId="0" applyNumberFormat="1" applyFont="1" applyFill="1" applyBorder="1" applyAlignment="1">
      <x:alignment vertical="top" wrapText="1"/>
    </x:xf>
    <x:xf numFmtId="0" fontId="9" fillId="4" borderId="0" xfId="0" applyNumberFormat="1" applyFont="1" applyFill="1" applyBorder="1"/>
    <x:xf numFmtId="0" fontId="9" fillId="4"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0" fillId="7" borderId="0" xfId="0" applyNumberFormat="1" applyFont="1" applyFill="1" applyBorder="1"/>
    <x:xf numFmtId="0" fontId="10" fillId="7" borderId="0" xfId="0" applyNumberFormat="1" applyFont="1" applyFill="1" applyBorder="1"/>
    <x:xf numFmtId="0" fontId="10" fillId="7" borderId="0" xfId="0" applyNumberFormat="1" applyFont="1" applyFill="1" applyBorder="1" applyAlignment="1">
      <x:alignment wrapText="1"/>
    </x:xf>
    <x:xf numFmtId="0" fontId="10" fillId="7" borderId="0" xfId="0" applyNumberFormat="1" applyFont="1" applyFill="1" applyBorder="1" applyAlignment="1">
      <x:alignment vertical="center" wrapText="1"/>
    </x:xf>
    <x:xf numFmtId="0" fontId="0" fillId="0" borderId="0" xfId="0" applyNumberFormat="1" applyFont="1" applyFill="1" applyBorder="1"/>
    <x:xf numFmtId="0" fontId="11" fillId="2" borderId="0" xfId="0" applyNumberFormat="1" applyFont="1" applyFill="1" applyBorder="1"/>
    <x:xf numFmtId="0" fontId="11" fillId="2" borderId="0" xfId="0" applyNumberFormat="1" applyFont="1" applyFill="1" applyBorder="1" applyAlignment="1">
      <x:alignment vertical="center"/>
    </x:xf>
    <x:xf numFmtId="0" fontId="12" fillId="4" borderId="0" xfId="0" applyNumberFormat="1" applyFont="1" applyFill="1" applyBorder="1"/>
    <x:xf numFmtId="0" fontId="12" fillId="4" borderId="0" xfId="0" applyNumberFormat="1" applyFont="1" applyFill="1" applyBorder="1" applyAlignment="1">
      <x:alignment wrapText="1"/>
    </x:xf>
    <x:xf numFmtId="0" fontId="12" fillId="4" borderId="0" xfId="0" applyNumberFormat="1" applyFont="1" applyFill="1" applyBorder="1" applyAlignment="1">
      <x:alignment vertical="center" wrapText="1"/>
    </x:xf>
    <x:xf numFmtId="0" fontId="5" fillId="5" borderId="0" xfId="0" applyNumberFormat="1" applyFont="1" applyFill="1" applyBorder="1" applyAlignment="1">
      <x:alignment vertical="center" wrapText="1"/>
    </x:xf>
    <x:xf numFmtId="0" fontId="0" fillId="8" borderId="0" xfId="0" applyNumberFormat="1" applyFont="1" applyFill="1" applyBorder="1"/>
    <x:xf numFmtId="0" fontId="13" fillId="8" borderId="0" xfId="0" applyNumberFormat="1" applyFont="1" applyFill="1" applyBorder="1"/>
    <x:xf numFmtId="0" fontId="13" fillId="8" borderId="0" xfId="0" applyNumberFormat="1" applyFont="1" applyFill="1" applyBorder="1" applyAlignment="1">
      <x:alignment horizontal="center"/>
    </x:xf>
    <x:xf numFmtId="0" fontId="14" fillId="0" borderId="0" xfId="0" applyNumberFormat="1" applyFont="1" applyFill="1" applyBorder="1"/>
    <x:xf numFmtId="0" fontId="14" fillId="0" borderId="0" xfId="0" applyNumberFormat="1" applyFont="1" applyFill="1" applyBorder="1" applyAlignment="1">
      <x:alignment wrapText="1"/>
    </x:xf>
    <x:xf numFmtId="0" fontId="14" fillId="0" borderId="0" xfId="0" applyNumberFormat="1" applyFont="1" applyFill="1" applyBorder="1" applyAlignment="1">
      <x:alignment vertical="top" wrapText="1"/>
    </x:xf>
    <x:xf numFmtId="0" fontId="14" fillId="6" borderId="0" xfId="0" applyNumberFormat="1" applyFont="1" applyFill="1" applyBorder="1" applyAlignment="1">
      <x:alignment vertical="top" wrapText="1"/>
    </x:xf>
    <x:xf numFmtId="201" fontId="14" fillId="0" borderId="0" xfId="0" applyNumberFormat="1" applyFont="1" applyFill="1" applyBorder="1" applyAlignment="1">
      <x:alignment vertical="top" wrapText="1"/>
    </x:xf>
    <x:xf numFmtId="201" fontId="14" fillId="6" borderId="0" xfId="0" applyNumberFormat="1" applyFont="1" applyFill="1" applyBorder="1" applyAlignment="1">
      <x:alignment vertical="top" wrapText="1"/>
    </x:xf>
    <x:xf numFmtId="202" fontId="14" fillId="0" borderId="0" xfId="0" applyNumberFormat="1" applyFont="1" applyFill="1" applyBorder="1" applyAlignment="1">
      <x:alignment vertical="top" wrapText="1"/>
    </x:xf>
    <x:xf numFmtId="202" fontId="14" fillId="6" borderId="0" xfId="0" applyNumberFormat="1" applyFont="1" applyFill="1" applyBorder="1" applyAlignment="1">
      <x:alignment vertical="top" wrapText="1"/>
    </x:xf>
    <x:xf numFmtId="203" fontId="14" fillId="0" borderId="0" xfId="0" applyNumberFormat="1" applyFont="1" applyFill="1" applyBorder="1" applyAlignment="1">
      <x:alignment vertical="top" wrapText="1"/>
    </x:xf>
    <x:xf numFmtId="203" fontId="14" fillId="6" borderId="0" xfId="0" applyNumberFormat="1" applyFont="1" applyFill="1" applyBorder="1" applyAlignment="1">
      <x:alignment vertical="top" wrapText="1"/>
    </x:xf>
    <x:xf numFmtId="204" fontId="14" fillId="0" borderId="0" xfId="0" applyNumberFormat="1" applyFont="1" applyFill="1" applyBorder="1" applyAlignment="1">
      <x:alignment vertical="top" wrapText="1"/>
    </x:xf>
    <x:xf numFmtId="204" fontId="14" fillId="6" borderId="0" xfId="0" applyNumberFormat="1" applyFont="1" applyFill="1" applyBorder="1" applyAlignment="1">
      <x:alignment vertical="top" wrapText="1"/>
    </x:xf>
    <x:xf numFmtId="0" fontId="15" fillId="5" borderId="0" xfId="0" applyNumberFormat="1" applyFont="1" applyFill="1" applyBorder="1"/>
    <x:xf numFmtId="0" fontId="15" fillId="5" borderId="0" xfId="0" applyNumberFormat="1" applyFont="1" applyFill="1" applyBorder="1" applyAlignment="1">
      <x:alignment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539ff0a9122404d" /><Relationship Type="http://schemas.openxmlformats.org/officeDocument/2006/relationships/theme" Target="/xl/theme/theme1.xml" Id="Re3bf0dcd259d445c" /><Relationship Type="http://schemas.openxmlformats.org/officeDocument/2006/relationships/sharedStrings" Target="/xl/sharedStrings.xml" Id="Rb468632636e445cf" /><Relationship Type="http://schemas.openxmlformats.org/officeDocument/2006/relationships/worksheet" Target="/xl/worksheets/sheet1.xml" Id="R1bf92ad00ec04e09" /><Relationship Type="http://schemas.openxmlformats.org/officeDocument/2006/relationships/worksheet" Target="/xl/worksheets/sheet2.xml" Id="Ra999a1c3b4064f8a" /><Relationship Type="http://schemas.openxmlformats.org/officeDocument/2006/relationships/worksheet" Target="/xl/worksheets/sheet3.xml" Id="R4907492668b4493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FF9800"/>
  </x:sheetPr>
  <x:sheetViews>
    <x:sheetView showGridLines="0" workbookViewId="0">
      <x:pane ySplit="2" topLeftCell="A3" activePane="bottomLeft" state="frozen"/>
    </x:sheetView>
  </x:sheetViews>
  <x:sheetFormatPr defaultRowHeight="15"/>
  <x:cols>
    <x:col min="1" max="1" width="15"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22" customHeight="1">
      <x:c r="A1" s="5" t="str">
        <x:v>HONGKUN BELTING</x:v>
      </x:c>
      <x:c r="B1" s="5"/>
      <x:c r="C1" s="5"/>
      <x:c r="D1" s="5"/>
      <x:c r="E1" s="5"/>
      <x:c r="F1" s="5"/>
      <x:c r="G1" s="5"/>
      <x:c r="H1" s="5"/>
    </x:row>
    <x:row r="2" ht="22" customHeight="1">
      <x:c r="A2" s="5"/>
      <x:c r="B2" s="5"/>
      <x:c r="C2" s="5"/>
      <x:c r="D2" s="5"/>
      <x:c r="E2" s="5"/>
      <x:c r="F2" s="5"/>
      <x:c r="G2" s="5"/>
      <x:c r="H2" s="5"/>
    </x:row>
    <x:row r="3" ht="30" customHeight="1">
      <x:c r="A3" s="9" t="str">
        <x:v>Canada Potash and Iron Ore Production Data: MOP &amp; Iron Concentrates, 2019–2025</x:v>
      </x:c>
      <x:c r="B3" s="9"/>
      <x:c r="C3" s="9"/>
      <x:c r="D3" s="9"/>
      <x:c r="E3" s="9"/>
      <x:c r="F3" s="9"/>
      <x:c r="G3" s="9"/>
      <x:c r="H3" s="9"/>
    </x:row>
    <x:row r="4" ht="30" customHeight="1">
      <x:c r="A4" s="9"/>
      <x:c r="B4" s="9"/>
      <x:c r="C4" s="9"/>
      <x:c r="D4" s="9"/>
      <x:c r="E4" s="9"/>
      <x:c r="F4" s="9"/>
      <x:c r="G4" s="9"/>
      <x:c r="H4" s="9"/>
    </x:row>
    <x:row r="5" ht="30" customHeight="1">
      <x:c r="A5" s="9"/>
      <x:c r="B5" s="9"/>
      <x:c r="C5" s="9"/>
      <x:c r="D5" s="9"/>
      <x:c r="E5" s="9"/>
      <x:c r="F5" s="9"/>
      <x:c r="G5" s="9"/>
      <x:c r="H5" s="9"/>
    </x:row>
    <x:row r="6" ht="28" customHeight="1">
      <x:c r="A6" s="13" t="str">
        <x:v>Hongkun editorial compilation from Statistics Canada Table 16-10-0022-01. Original source organization and URL are preserved in this workbook.</x:v>
      </x:c>
      <x:c r="B6" s="13"/>
      <x:c r="C6" s="13"/>
      <x:c r="D6" s="13"/>
      <x:c r="E6" s="13"/>
      <x:c r="F6" s="13"/>
      <x:c r="G6" s="13"/>
      <x:c r="H6" s="13"/>
    </x:row>
    <x:row r="7" ht="28" customHeight="1">
      <x:c r="A7" s="13"/>
      <x:c r="B7" s="13"/>
      <x:c r="C7" s="13"/>
      <x:c r="D7" s="13"/>
      <x:c r="E7" s="13"/>
      <x:c r="F7" s="13"/>
      <x:c r="G7" s="13"/>
      <x:c r="H7" s="13"/>
    </x:row>
    <x:row r="8" ht="22" customHeight="1">
      <x:c r="A8" s="35"/>
      <x:c r="B8" s="35"/>
      <x:c r="C8" s="35"/>
      <x:c r="D8" s="35"/>
      <x:c r="E8" s="35"/>
      <x:c r="F8" s="35"/>
      <x:c r="G8" s="35"/>
      <x:c r="H8" s="35"/>
    </x:row>
    <x:row r="9" ht="22" customHeight="1">
      <x:c r="A9" s="18" t="str">
        <x:v>2025 MOP (preliminary)</x:v>
      </x:c>
      <x:c r="B9" s="18"/>
      <x:c r="C9" s="18" t="str">
        <x:v>2025 iron concentrates (preliminary)</x:v>
      </x:c>
      <x:c r="D9" s="18"/>
      <x:c r="E9" s="18" t="str">
        <x:v>2024 MOP (published)</x:v>
      </x:c>
      <x:c r="F9" s="18"/>
      <x:c r="G9" s="18" t="str">
        <x:v>2024 iron concentrates (published)</x:v>
      </x:c>
      <x:c r="H9" s="18"/>
    </x:row>
    <x:row r="10" ht="22" customHeight="1">
      <x:c r="A10" s="22" t="n">
        <x:f>'Evidence Data'!G14</x:f>
        <x:v>24.772376</x:v>
      </x:c>
      <x:c r="B10" s="22"/>
      <x:c r="C10" s="22" t="n">
        <x:f>'Evidence Data'!G21</x:f>
        <x:v>70.224051</x:v>
      </x:c>
      <x:c r="D10" s="22"/>
      <x:c r="E10" s="22" t="n">
        <x:f>'Evidence Data'!G13</x:f>
        <x:v>24.697559</x:v>
      </x:c>
      <x:c r="F10" s="22"/>
      <x:c r="G10" s="22" t="n">
        <x:f>'Evidence Data'!G20</x:f>
        <x:v>67.955288</x:v>
      </x:c>
      <x:c r="H10" s="22"/>
    </x:row>
    <x:row r="11" ht="22" customHeight="1">
      <x:c r="A11" s="22"/>
      <x:c r="B11" s="22"/>
      <x:c r="C11" s="22"/>
      <x:c r="D11" s="22"/>
      <x:c r="E11" s="22"/>
      <x:c r="F11" s="22"/>
      <x:c r="G11" s="22"/>
      <x:c r="H11" s="22"/>
    </x:row>
    <x:row r="12" ht="22" customHeight="1">
      <x:c r="A12" s="35"/>
      <x:c r="B12" s="35"/>
      <x:c r="C12" s="35"/>
      <x:c r="D12" s="35"/>
      <x:c r="E12" s="35"/>
      <x:c r="F12" s="35"/>
      <x:c r="G12" s="35"/>
      <x:c r="H12" s="35"/>
    </x:row>
    <x:row r="13" ht="22" customHeight="1">
      <x:c r="A13" s="23" t="str">
        <x:v>How to use this workbook</x:v>
      </x:c>
      <x:c r="B13" s="23"/>
      <x:c r="C13" s="23"/>
      <x:c r="D13" s="23"/>
      <x:c r="E13" s="23"/>
      <x:c r="F13" s="23"/>
      <x:c r="G13" s="23"/>
      <x:c r="H13" s="23"/>
    </x:row>
    <x:row r="14" ht="25" customHeight="1">
      <x:c r="A14" s="27" t="str">
        <x:v>Use the Evidence Data sheet for exact annual values, calculation formulas, publication status, and limitations. Use Source Notes for definitions and citation details. The national totals provide industry context only. They do not measure conveyor throughput, belt demand, mine-level equipment, or a suitable belt specification.</x:v>
      </x:c>
      <x:c r="B14" s="27"/>
      <x:c r="C14" s="27"/>
      <x:c r="D14" s="27"/>
      <x:c r="E14" s="27"/>
      <x:c r="F14" s="27"/>
      <x:c r="G14" s="27"/>
      <x:c r="H14" s="27"/>
    </x:row>
    <x:row r="15" ht="25" customHeight="1">
      <x:c r="A15" s="27"/>
      <x:c r="B15" s="27"/>
      <x:c r="C15" s="27"/>
      <x:c r="D15" s="27"/>
      <x:c r="E15" s="27"/>
      <x:c r="F15" s="27"/>
      <x:c r="G15" s="27"/>
      <x:c r="H15" s="27"/>
    </x:row>
    <x:row r="16" ht="25" customHeight="1">
      <x:c r="A16" s="27"/>
      <x:c r="B16" s="27"/>
      <x:c r="C16" s="27"/>
      <x:c r="D16" s="27"/>
      <x:c r="E16" s="27"/>
      <x:c r="F16" s="27"/>
      <x:c r="G16" s="27"/>
      <x:c r="H16" s="27"/>
    </x:row>
    <x:row r="17" ht="25" customHeight="1">
      <x:c r="A17" s="27"/>
      <x:c r="B17" s="27"/>
      <x:c r="C17" s="27"/>
      <x:c r="D17" s="27"/>
      <x:c r="E17" s="27"/>
      <x:c r="F17" s="27"/>
      <x:c r="G17" s="27"/>
      <x:c r="H17" s="27"/>
    </x:row>
    <x:row r="18" ht="22" customHeight="1">
      <x:c r="A18" s="35"/>
      <x:c r="B18" s="35"/>
      <x:c r="C18" s="35"/>
      <x:c r="D18" s="35"/>
      <x:c r="E18" s="35"/>
      <x:c r="F18" s="35"/>
      <x:c r="G18" s="35"/>
      <x:c r="H18" s="35"/>
    </x:row>
    <x:row r="19" ht="22" customHeight="1">
      <x:c r="A19" s="23" t="str">
        <x:v>Hongkun evidence labels and limitations</x:v>
      </x:c>
      <x:c r="B19" s="23"/>
      <x:c r="C19" s="23"/>
      <x:c r="D19" s="23"/>
      <x:c r="E19" s="23"/>
      <x:c r="F19" s="23"/>
      <x:c r="G19" s="23"/>
      <x:c r="H19" s="23"/>
    </x:row>
    <x:row r="20" ht="22" customHeight="1">
      <x:c r="A20" s="29" t="str">
        <x:v>Measured</x:v>
      </x:c>
      <x:c r="B20" s="29"/>
      <x:c r="C20" s="30" t="str">
        <x:v>Hongkun label for published Statistics Canada values from 2019–2024; not a Statistics Canada status term.</x:v>
      </x:c>
      <x:c r="D20" s="30"/>
      <x:c r="E20" s="30"/>
      <x:c r="F20" s="30"/>
      <x:c r="G20" s="30"/>
      <x:c r="H20" s="30"/>
    </x:row>
    <x:row r="21" ht="22" customHeight="1">
      <x:c r="A21" s="29" t="str">
        <x:v>Estimated</x:v>
      </x:c>
      <x:c r="B21" s="29"/>
      <x:c r="C21" s="30" t="str">
        <x:v>Hongkun label for 2025 preliminary values and Hongkun-calculated changes; not a Statistics Canada status term.</x:v>
      </x:c>
      <x:c r="D21" s="30"/>
      <x:c r="E21" s="30"/>
      <x:c r="F21" s="30"/>
      <x:c r="G21" s="30"/>
      <x:c r="H21" s="30"/>
    </x:row>
    <x:row r="22" ht="22" customHeight="1">
      <x:c r="A22" s="29" t="str">
        <x:v>Preliminary</x:v>
      </x:c>
      <x:c r="B22" s="29"/>
      <x:c r="C22" s="30" t="str">
        <x:v>A source status that may be revised in a later Statistics Canada release.</x:v>
      </x:c>
      <x:c r="D22" s="30"/>
      <x:c r="E22" s="30"/>
      <x:c r="F22" s="30"/>
      <x:c r="G22" s="30"/>
      <x:c r="H22" s="30"/>
    </x:row>
    <x:row r="23" ht="22" customHeight="1">
      <x:c r="A23" s="29" t="str">
        <x:v>N/A</x:v>
      </x:c>
      <x:c r="B23" s="29"/>
      <x:c r="C23" s="30" t="str">
        <x:v>A metric or inference not supported by the source data.</x:v>
      </x:c>
      <x:c r="D23" s="30"/>
      <x:c r="E23" s="30"/>
      <x:c r="F23" s="30"/>
      <x:c r="G23" s="30"/>
      <x:c r="H23" s="30"/>
    </x:row>
    <x:row r="24" ht="22" customHeight="1">
      <x:c r="A24" s="35"/>
      <x:c r="B24" s="35"/>
      <x:c r="C24" s="35"/>
      <x:c r="D24" s="35"/>
      <x:c r="E24" s="35"/>
      <x:c r="F24" s="35"/>
      <x:c r="G24" s="35"/>
      <x:c r="H24" s="35"/>
    </x:row>
    <x:row r="25" ht="24" customHeight="1">
      <x:c r="A25" s="34" t="str">
        <x:v>Suggested citation: Hongkun Belting. “Canada Potash and Iron Ore Production Data: MOP &amp; Iron Concentrates, 2019–2025.” Hongkun editorial compilation from Statistics Canada Table 16-10-0022-01, accessed September 21, 2026.</x:v>
      </x:c>
      <x:c r="B25" s="34"/>
      <x:c r="C25" s="34"/>
      <x:c r="D25" s="34"/>
      <x:c r="E25" s="34"/>
      <x:c r="F25" s="34"/>
      <x:c r="G25" s="34"/>
      <x:c r="H25" s="34"/>
    </x:row>
    <x:row r="26" ht="24" customHeight="1">
      <x:c r="A26" s="34"/>
      <x:c r="B26" s="34"/>
      <x:c r="C26" s="34"/>
      <x:c r="D26" s="34"/>
      <x:c r="E26" s="34"/>
      <x:c r="F26" s="34"/>
      <x:c r="G26" s="34"/>
      <x:c r="H26" s="34"/>
    </x:row>
    <x:row r="27" ht="24" customHeight="1">
      <x:c r="A27" s="34"/>
      <x:c r="B27" s="34"/>
      <x:c r="C27" s="34"/>
      <x:c r="D27" s="34"/>
      <x:c r="E27" s="34"/>
      <x:c r="F27" s="34"/>
      <x:c r="G27" s="34"/>
      <x:c r="H27" s="34"/>
    </x:row>
  </x:sheetData>
  <x:mergeCells>
    <x:mergeCell ref="A1:H2"/>
    <x:mergeCell ref="A3:H5"/>
    <x:mergeCell ref="A6:H7"/>
    <x:mergeCell ref="A9:B9"/>
    <x:mergeCell ref="C9:D9"/>
    <x:mergeCell ref="E9:F9"/>
    <x:mergeCell ref="G9:H9"/>
    <x:mergeCell ref="A10:B11"/>
    <x:mergeCell ref="C10:D11"/>
    <x:mergeCell ref="E10:F11"/>
    <x:mergeCell ref="G10:H11"/>
    <x:mergeCell ref="A13:H13"/>
    <x:mergeCell ref="A14:H17"/>
    <x:mergeCell ref="A19:H19"/>
    <x:mergeCell ref="A20:B20"/>
    <x:mergeCell ref="C20:H20"/>
    <x:mergeCell ref="A21:B21"/>
    <x:mergeCell ref="C21:H21"/>
    <x:mergeCell ref="A22:B22"/>
    <x:mergeCell ref="C22:H22"/>
    <x:mergeCell ref="A23:B23"/>
    <x:mergeCell ref="C23:H23"/>
    <x:mergeCell ref="A25:H27"/>
  </x:mergeCells>
  <x:pageMargins left="0.7" right="0.7" top="0.75" bottom="0.75" header="0.3" footer="0.3"/>
</x:worksheet>
</file>

<file path=xl/worksheets/sheet2.xml><?xml version="1.0" encoding="utf-8"?>
<x:worksheet xmlns:x="http://schemas.openxmlformats.org/spreadsheetml/2006/main">
  <x:sheetPr>
    <x:tabColor rgb="FF152033"/>
  </x:sheetPr>
  <x:sheetViews>
    <x:sheetView showGridLines="0" workbookViewId="0">
      <x:pane ySplit="6" topLeftCell="A7" activePane="bottomLeft" state="frozen"/>
    </x:sheetView>
  </x:sheetViews>
  <x:sheetFormatPr defaultRowHeight="15"/>
  <x:cols>
    <x:col min="1" max="1" width="14" hidden="0" customWidth="1"/>
    <x:col min="2" max="2" width="12" hidden="0" customWidth="1"/>
    <x:col min="3" max="3" width="12" hidden="0" customWidth="1"/>
    <x:col min="4" max="4" width="31" hidden="0" customWidth="1"/>
    <x:col min="5" max="5" width="9" hidden="0" customWidth="1"/>
    <x:col min="6" max="6" width="14" hidden="0" customWidth="1"/>
    <x:col min="7" max="7" width="14" hidden="0" customWidth="1"/>
    <x:col min="8" max="8" width="14" hidden="0" customWidth="1"/>
    <x:col min="9" max="9" width="13" hidden="0" customWidth="1"/>
    <x:col min="10" max="10" width="13" hidden="0" customWidth="1"/>
    <x:col min="11" max="11" width="18" hidden="0" customWidth="1"/>
    <x:col min="12" max="12" width="18" hidden="0" customWidth="1"/>
    <x:col min="13" max="13" width="34" hidden="0" customWidth="1"/>
    <x:col min="14" max="14" width="44" hidden="0" customWidth="1"/>
  </x:cols>
  <x:sheetData>
    <x:row r="1" ht="30" customHeight="1">
      <x:c r="A1" s="37" t="str">
        <x:v>Canada Potash and Iron Ore Production Data: MOP &amp; Iron Concentrates</x:v>
      </x:c>
      <x:c r="B1" s="37"/>
      <x:c r="C1" s="37"/>
      <x:c r="D1" s="37"/>
      <x:c r="E1" s="37"/>
      <x:c r="F1" s="37"/>
      <x:c r="G1" s="37"/>
      <x:c r="H1" s="37"/>
      <x:c r="I1" s="37"/>
      <x:c r="J1" s="37"/>
      <x:c r="K1" s="37"/>
      <x:c r="L1" s="37"/>
      <x:c r="M1" s="37"/>
      <x:c r="N1" s="37"/>
    </x:row>
    <x:row r="2" ht="30" customHeight="1">
      <x:c r="A2" s="37"/>
      <x:c r="B2" s="37"/>
      <x:c r="C2" s="37"/>
      <x:c r="D2" s="37"/>
      <x:c r="E2" s="37"/>
      <x:c r="F2" s="37"/>
      <x:c r="G2" s="37"/>
      <x:c r="H2" s="37"/>
      <x:c r="I2" s="37"/>
      <x:c r="J2" s="37"/>
      <x:c r="K2" s="37"/>
      <x:c r="L2" s="37"/>
      <x:c r="M2" s="37"/>
      <x:c r="N2" s="37"/>
    </x:row>
    <x:row r="3" ht="26" customHeight="1">
      <x:c r="A3" s="40" t="str">
        <x:v>Publisher: Hongkun Belting. Hongkun editorial compilation from Statistics Canada; original source organization and URL retained. Values are Canada-level quantity produced records.</x:v>
      </x:c>
      <x:c r="B3" s="40"/>
      <x:c r="C3" s="40"/>
      <x:c r="D3" s="40"/>
      <x:c r="E3" s="40"/>
      <x:c r="F3" s="40"/>
      <x:c r="G3" s="40"/>
      <x:c r="H3" s="40"/>
      <x:c r="I3" s="40"/>
      <x:c r="J3" s="40"/>
      <x:c r="K3" s="40"/>
      <x:c r="L3" s="40"/>
      <x:c r="M3" s="40"/>
      <x:c r="N3" s="40"/>
    </x:row>
    <x:row r="4" ht="26" customHeight="1">
      <x:c r="A4" s="40"/>
      <x:c r="B4" s="40"/>
      <x:c r="C4" s="40"/>
      <x:c r="D4" s="40"/>
      <x:c r="E4" s="40"/>
      <x:c r="F4" s="40"/>
      <x:c r="G4" s="40"/>
      <x:c r="H4" s="40"/>
      <x:c r="I4" s="40"/>
      <x:c r="J4" s="40"/>
      <x:c r="K4" s="40"/>
      <x:c r="L4" s="40"/>
      <x:c r="M4" s="40"/>
      <x:c r="N4" s="40"/>
    </x:row>
    <x:row r="5" ht="24" customHeight="1"/>
    <x:row r="6" ht="36" customHeight="1">
      <x:c r="A6" s="41" t="str">
        <x:v>Record ID</x:v>
      </x:c>
      <x:c r="B6" s="41" t="str">
        <x:v>Geography</x:v>
      </x:c>
      <x:c r="C6" s="41" t="str">
        <x:v>Commodity</x:v>
      </x:c>
      <x:c r="D6" s="41" t="str">
        <x:v>Statistical series</x:v>
      </x:c>
      <x:c r="E6" s="41" t="str">
        <x:v>Year</x:v>
      </x:c>
      <x:c r="F6" s="41" t="str">
        <x:v>Production tonnes</x:v>
      </x:c>
      <x:c r="G6" s="41" t="str">
        <x:v>Million tonnes</x:v>
      </x:c>
      <x:c r="H6" s="41" t="str">
        <x:v>YoY change</x:v>
      </x:c>
      <x:c r="I6" s="41" t="str">
        <x:v>Source status</x:v>
      </x:c>
      <x:c r="J6" s="41" t="str">
        <x:v>Hongkun evidence label</x:v>
      </x:c>
      <x:c r="K6" s="41" t="str">
        <x:v>Source organization</x:v>
      </x:c>
      <x:c r="L6" s="41" t="str">
        <x:v>Source table</x:v>
      </x:c>
      <x:c r="M6" s="41" t="str">
        <x:v>Source URL</x:v>
      </x:c>
      <x:c r="N6" s="41" t="str">
        <x:v>Interpretation limit</x:v>
      </x:c>
    </x:row>
    <x:row r="7" ht="24" customHeight="1">
      <x:c r="A7" s="44" t="str"/>
      <x:c r="B7" s="44" t="str"/>
      <x:c r="C7" s="44" t="str"/>
      <x:c r="D7" s="44" t="str"/>
      <x:c r="E7" s="44" t="str"/>
      <x:c r="F7" s="44" t="str"/>
      <x:c r="G7" s="44" t="str">
        <x:v>Formula</x:v>
      </x:c>
      <x:c r="H7" s="44" t="str">
        <x:v>Formula</x:v>
      </x:c>
      <x:c r="I7" s="44" t="str"/>
      <x:c r="J7" s="44" t="str"/>
      <x:c r="K7" s="44" t="str"/>
      <x:c r="L7" s="44" t="str"/>
      <x:c r="M7" s="44" t="str"/>
      <x:c r="N7" s="44" t="str"/>
    </x:row>
    <x:row r="8" ht="24" customHeight="1">
      <x:c r="A8" s="47" t="str">
        <x:v>CAN-MIN-001</x:v>
      </x:c>
      <x:c r="B8" s="47" t="str">
        <x:v>Canada</x:v>
      </x:c>
      <x:c r="C8" s="47" t="str">
        <x:v>Potash</x:v>
      </x:c>
      <x:c r="D8" s="47" t="str">
        <x:v>Muriate of potash (MOP), quantity produced</x:v>
      </x:c>
      <x:c r="E8" s="49" t="n">
        <x:v>2019</x:v>
      </x:c>
      <x:c r="F8" s="51" t="n">
        <x:v>20928973</x:v>
      </x:c>
      <x:c r="G8" s="53" t="n">
        <x:f>F8/1000000</x:f>
        <x:v>20.928973</x:v>
      </x:c>
      <x:c r="H8" s="55" t="str">
        <x:f>"N/A"</x:f>
        <x:v>N/A</x:v>
      </x:c>
      <x:c r="I8" s="47" t="str">
        <x:v>Published</x:v>
      </x:c>
      <x:c r="J8" s="47" t="str">
        <x:v>Measured</x:v>
      </x:c>
      <x:c r="K8" s="47" t="str">
        <x:v>Statistics Canada</x:v>
      </x:c>
      <x:c r="L8" s="47" t="str">
        <x:v>16-10-0022-01</x:v>
      </x:c>
      <x:c r="M8" s="47" t="str">
        <x:v>https://doi.org/10.25318/1610002201-eng</x:v>
      </x:c>
      <x:c r="N8" s="47" t="str">
        <x:v>National production is not conveyor throughput or evidence that a sidewall conveyor is used.</x:v>
      </x:c>
    </x:row>
    <x:row r="9" ht="24" customHeight="1">
      <x:c r="A9" s="48" t="str">
        <x:v>CAN-MIN-002</x:v>
      </x:c>
      <x:c r="B9" s="48" t="str">
        <x:v>Canada</x:v>
      </x:c>
      <x:c r="C9" s="48" t="str">
        <x:v>Potash</x:v>
      </x:c>
      <x:c r="D9" s="48" t="str">
        <x:v>Muriate of potash (MOP), quantity produced</x:v>
      </x:c>
      <x:c r="E9" s="50" t="n">
        <x:v>2020</x:v>
      </x:c>
      <x:c r="F9" s="52" t="n">
        <x:v>22385928</x:v>
      </x:c>
      <x:c r="G9" s="54" t="n">
        <x:f>F9/1000000</x:f>
        <x:v>22.385928</x:v>
      </x:c>
      <x:c r="H9" s="56" t="n">
        <x:f>F9/F8-1</x:f>
        <x:v>0.06961426153113193</x:v>
      </x:c>
      <x:c r="I9" s="48" t="str">
        <x:v>Published</x:v>
      </x:c>
      <x:c r="J9" s="48" t="str">
        <x:v>Measured</x:v>
      </x:c>
      <x:c r="K9" s="48" t="str">
        <x:v>Statistics Canada</x:v>
      </x:c>
      <x:c r="L9" s="48" t="str">
        <x:v>16-10-0022-01</x:v>
      </x:c>
      <x:c r="M9" s="48" t="str">
        <x:v>https://doi.org/10.25318/1610002201-eng</x:v>
      </x:c>
      <x:c r="N9" s="48" t="str">
        <x:v>National production is not conveyor throughput or evidence that a sidewall conveyor is used.</x:v>
      </x:c>
    </x:row>
    <x:row r="10" ht="24" customHeight="1">
      <x:c r="A10" s="47" t="str">
        <x:v>CAN-MIN-003</x:v>
      </x:c>
      <x:c r="B10" s="47" t="str">
        <x:v>Canada</x:v>
      </x:c>
      <x:c r="C10" s="47" t="str">
        <x:v>Potash</x:v>
      </x:c>
      <x:c r="D10" s="47" t="str">
        <x:v>Muriate of potash (MOP), quantity produced</x:v>
      </x:c>
      <x:c r="E10" s="49" t="n">
        <x:v>2021</x:v>
      </x:c>
      <x:c r="F10" s="51" t="n">
        <x:v>23239270</x:v>
      </x:c>
      <x:c r="G10" s="53" t="n">
        <x:f>F10/1000000</x:f>
        <x:v>23.23927</x:v>
      </x:c>
      <x:c r="H10" s="55" t="n">
        <x:f>F10/F9-1</x:f>
        <x:v>0.03811957225985907</x:v>
      </x:c>
      <x:c r="I10" s="47" t="str">
        <x:v>Published</x:v>
      </x:c>
      <x:c r="J10" s="47" t="str">
        <x:v>Measured</x:v>
      </x:c>
      <x:c r="K10" s="47" t="str">
        <x:v>Statistics Canada</x:v>
      </x:c>
      <x:c r="L10" s="47" t="str">
        <x:v>16-10-0022-01</x:v>
      </x:c>
      <x:c r="M10" s="47" t="str">
        <x:v>https://doi.org/10.25318/1610002201-eng</x:v>
      </x:c>
      <x:c r="N10" s="47" t="str">
        <x:v>National production is not conveyor throughput or evidence that a sidewall conveyor is used.</x:v>
      </x:c>
    </x:row>
    <x:row r="11" ht="24" customHeight="1">
      <x:c r="A11" s="48" t="str">
        <x:v>CAN-MIN-004</x:v>
      </x:c>
      <x:c r="B11" s="48" t="str">
        <x:v>Canada</x:v>
      </x:c>
      <x:c r="C11" s="48" t="str">
        <x:v>Potash</x:v>
      </x:c>
      <x:c r="D11" s="48" t="str">
        <x:v>Muriate of potash (MOP), quantity produced</x:v>
      </x:c>
      <x:c r="E11" s="50" t="n">
        <x:v>2022</x:v>
      </x:c>
      <x:c r="F11" s="52" t="n">
        <x:v>23568614</x:v>
      </x:c>
      <x:c r="G11" s="54" t="n">
        <x:f>F11/1000000</x:f>
        <x:v>23.568614</x:v>
      </x:c>
      <x:c r="H11" s="56" t="n">
        <x:f>F11/F10-1</x:f>
        <x:v>0.014171873729252216</x:v>
      </x:c>
      <x:c r="I11" s="48" t="str">
        <x:v>Published</x:v>
      </x:c>
      <x:c r="J11" s="48" t="str">
        <x:v>Measured</x:v>
      </x:c>
      <x:c r="K11" s="48" t="str">
        <x:v>Statistics Canada</x:v>
      </x:c>
      <x:c r="L11" s="48" t="str">
        <x:v>16-10-0022-01</x:v>
      </x:c>
      <x:c r="M11" s="48" t="str">
        <x:v>https://doi.org/10.25318/1610002201-eng</x:v>
      </x:c>
      <x:c r="N11" s="48" t="str">
        <x:v>National production is not conveyor throughput or evidence that a sidewall conveyor is used.</x:v>
      </x:c>
    </x:row>
    <x:row r="12" ht="24" customHeight="1">
      <x:c r="A12" s="47" t="str">
        <x:v>CAN-MIN-005</x:v>
      </x:c>
      <x:c r="B12" s="47" t="str">
        <x:v>Canada</x:v>
      </x:c>
      <x:c r="C12" s="47" t="str">
        <x:v>Potash</x:v>
      </x:c>
      <x:c r="D12" s="47" t="str">
        <x:v>Muriate of potash (MOP), quantity produced</x:v>
      </x:c>
      <x:c r="E12" s="49" t="n">
        <x:v>2023</x:v>
      </x:c>
      <x:c r="F12" s="51" t="n">
        <x:v>23007713</x:v>
      </x:c>
      <x:c r="G12" s="53" t="n">
        <x:f>F12/1000000</x:f>
        <x:v>23.007713</x:v>
      </x:c>
      <x:c r="H12" s="55" t="n">
        <x:f>F12/F11-1</x:f>
        <x:v>-0.02379864170205337</x:v>
      </x:c>
      <x:c r="I12" s="47" t="str">
        <x:v>Published</x:v>
      </x:c>
      <x:c r="J12" s="47" t="str">
        <x:v>Measured</x:v>
      </x:c>
      <x:c r="K12" s="47" t="str">
        <x:v>Statistics Canada</x:v>
      </x:c>
      <x:c r="L12" s="47" t="str">
        <x:v>16-10-0022-01</x:v>
      </x:c>
      <x:c r="M12" s="47" t="str">
        <x:v>https://doi.org/10.25318/1610002201-eng</x:v>
      </x:c>
      <x:c r="N12" s="47" t="str">
        <x:v>National production is not conveyor throughput or evidence that a sidewall conveyor is used.</x:v>
      </x:c>
    </x:row>
    <x:row r="13" ht="24" customHeight="1">
      <x:c r="A13" s="48" t="str">
        <x:v>CAN-MIN-006</x:v>
      </x:c>
      <x:c r="B13" s="48" t="str">
        <x:v>Canada</x:v>
      </x:c>
      <x:c r="C13" s="48" t="str">
        <x:v>Potash</x:v>
      </x:c>
      <x:c r="D13" s="48" t="str">
        <x:v>Muriate of potash (MOP), quantity produced</x:v>
      </x:c>
      <x:c r="E13" s="50" t="n">
        <x:v>2024</x:v>
      </x:c>
      <x:c r="F13" s="52" t="n">
        <x:v>24697559</x:v>
      </x:c>
      <x:c r="G13" s="54" t="n">
        <x:f>F13/1000000</x:f>
        <x:v>24.697559</x:v>
      </x:c>
      <x:c r="H13" s="56" t="n">
        <x:f>F13/F12-1</x:f>
        <x:v>0.07344693494742383</x:v>
      </x:c>
      <x:c r="I13" s="48" t="str">
        <x:v>Published</x:v>
      </x:c>
      <x:c r="J13" s="48" t="str">
        <x:v>Measured</x:v>
      </x:c>
      <x:c r="K13" s="48" t="str">
        <x:v>Statistics Canada</x:v>
      </x:c>
      <x:c r="L13" s="48" t="str">
        <x:v>16-10-0022-01</x:v>
      </x:c>
      <x:c r="M13" s="48" t="str">
        <x:v>https://doi.org/10.25318/1610002201-eng</x:v>
      </x:c>
      <x:c r="N13" s="48" t="str">
        <x:v>National production is not conveyor throughput or evidence that a sidewall conveyor is used.</x:v>
      </x:c>
    </x:row>
    <x:row r="14" ht="24" customHeight="1">
      <x:c r="A14" s="47" t="str">
        <x:v>CAN-MIN-007</x:v>
      </x:c>
      <x:c r="B14" s="47" t="str">
        <x:v>Canada</x:v>
      </x:c>
      <x:c r="C14" s="47" t="str">
        <x:v>Potash</x:v>
      </x:c>
      <x:c r="D14" s="47" t="str">
        <x:v>Muriate of potash (MOP), quantity produced</x:v>
      </x:c>
      <x:c r="E14" s="49" t="n">
        <x:v>2025</x:v>
      </x:c>
      <x:c r="F14" s="51" t="n">
        <x:v>24772376</x:v>
      </x:c>
      <x:c r="G14" s="53" t="n">
        <x:f>F14/1000000</x:f>
        <x:v>24.772376</x:v>
      </x:c>
      <x:c r="H14" s="55" t="n">
        <x:f>F14/F13-1</x:f>
        <x:v>0.0030293277161519416</x:v>
      </x:c>
      <x:c r="I14" s="47" t="str">
        <x:v>Preliminary</x:v>
      </x:c>
      <x:c r="J14" s="47" t="str">
        <x:v>Estimated</x:v>
      </x:c>
      <x:c r="K14" s="47" t="str">
        <x:v>Statistics Canada</x:v>
      </x:c>
      <x:c r="L14" s="47" t="str">
        <x:v>16-10-0022-01</x:v>
      </x:c>
      <x:c r="M14" s="47" t="str">
        <x:v>https://doi.org/10.25318/1610002201-eng</x:v>
      </x:c>
      <x:c r="N14" s="47" t="str">
        <x:v>National production is not conveyor throughput or evidence that a sidewall conveyor is used.</x:v>
      </x:c>
    </x:row>
    <x:row r="15" ht="24" customHeight="1">
      <x:c r="A15" s="48" t="str">
        <x:v>CAN-MIN-008</x:v>
      </x:c>
      <x:c r="B15" s="48" t="str">
        <x:v>Canada</x:v>
      </x:c>
      <x:c r="C15" s="48" t="str">
        <x:v>Iron ore</x:v>
      </x:c>
      <x:c r="D15" s="48" t="str">
        <x:v>Iron concentrates, quantity produced</x:v>
      </x:c>
      <x:c r="E15" s="50" t="n">
        <x:v>2019</x:v>
      </x:c>
      <x:c r="F15" s="52" t="n">
        <x:v>46794745</x:v>
      </x:c>
      <x:c r="G15" s="54" t="n">
        <x:f>F15/1000000</x:f>
        <x:v>46.794745</x:v>
      </x:c>
      <x:c r="H15" s="56" t="str">
        <x:f>"N/A"</x:f>
        <x:v>N/A</x:v>
      </x:c>
      <x:c r="I15" s="48" t="str">
        <x:v>Published</x:v>
      </x:c>
      <x:c r="J15" s="48" t="str">
        <x:v>Measured</x:v>
      </x:c>
      <x:c r="K15" s="48" t="str">
        <x:v>Statistics Canada</x:v>
      </x:c>
      <x:c r="L15" s="48" t="str">
        <x:v>16-10-0022-01</x:v>
      </x:c>
      <x:c r="M15" s="48" t="str">
        <x:v>https://doi.org/10.25318/1610002201-eng</x:v>
      </x:c>
      <x:c r="N15" s="48" t="str">
        <x:v>Iron concentrates exclude agglomerates; national production is not conveyor throughput.</x:v>
      </x:c>
    </x:row>
    <x:row r="16" ht="24" customHeight="1">
      <x:c r="A16" s="47" t="str">
        <x:v>CAN-MIN-009</x:v>
      </x:c>
      <x:c r="B16" s="47" t="str">
        <x:v>Canada</x:v>
      </x:c>
      <x:c r="C16" s="47" t="str">
        <x:v>Iron ore</x:v>
      </x:c>
      <x:c r="D16" s="47" t="str">
        <x:v>Iron concentrates, quantity produced</x:v>
      </x:c>
      <x:c r="E16" s="49" t="n">
        <x:v>2020</x:v>
      </x:c>
      <x:c r="F16" s="51" t="n">
        <x:v>60824187</x:v>
      </x:c>
      <x:c r="G16" s="53" t="n">
        <x:f>F16/1000000</x:f>
        <x:v>60.824187</x:v>
      </x:c>
      <x:c r="H16" s="55" t="n">
        <x:f>F16/F15-1</x:f>
        <x:v>0.29980806605528043</x:v>
      </x:c>
      <x:c r="I16" s="47" t="str">
        <x:v>Published</x:v>
      </x:c>
      <x:c r="J16" s="47" t="str">
        <x:v>Measured</x:v>
      </x:c>
      <x:c r="K16" s="47" t="str">
        <x:v>Statistics Canada</x:v>
      </x:c>
      <x:c r="L16" s="47" t="str">
        <x:v>16-10-0022-01</x:v>
      </x:c>
      <x:c r="M16" s="47" t="str">
        <x:v>https://doi.org/10.25318/1610002201-eng</x:v>
      </x:c>
      <x:c r="N16" s="47" t="str">
        <x:v>Iron concentrates exclude agglomerates; national production is not conveyor throughput.</x:v>
      </x:c>
    </x:row>
    <x:row r="17" ht="24" customHeight="1">
      <x:c r="A17" s="48" t="str">
        <x:v>CAN-MIN-010</x:v>
      </x:c>
      <x:c r="B17" s="48" t="str">
        <x:v>Canada</x:v>
      </x:c>
      <x:c r="C17" s="48" t="str">
        <x:v>Iron ore</x:v>
      </x:c>
      <x:c r="D17" s="48" t="str">
        <x:v>Iron concentrates, quantity produced</x:v>
      </x:c>
      <x:c r="E17" s="50" t="n">
        <x:v>2021</x:v>
      </x:c>
      <x:c r="F17" s="52" t="n">
        <x:v>57347860</x:v>
      </x:c>
      <x:c r="G17" s="54" t="n">
        <x:f>F17/1000000</x:f>
        <x:v>57.34786</x:v>
      </x:c>
      <x:c r="H17" s="56" t="n">
        <x:f>F17/F16-1</x:f>
        <x:v>-0.05715369446697249</x:v>
      </x:c>
      <x:c r="I17" s="48" t="str">
        <x:v>Published</x:v>
      </x:c>
      <x:c r="J17" s="48" t="str">
        <x:v>Measured</x:v>
      </x:c>
      <x:c r="K17" s="48" t="str">
        <x:v>Statistics Canada</x:v>
      </x:c>
      <x:c r="L17" s="48" t="str">
        <x:v>16-10-0022-01</x:v>
      </x:c>
      <x:c r="M17" s="48" t="str">
        <x:v>https://doi.org/10.25318/1610002201-eng</x:v>
      </x:c>
      <x:c r="N17" s="48" t="str">
        <x:v>Iron concentrates exclude agglomerates; national production is not conveyor throughput.</x:v>
      </x:c>
    </x:row>
    <x:row r="18" ht="24" customHeight="1">
      <x:c r="A18" s="47" t="str">
        <x:v>CAN-MIN-011</x:v>
      </x:c>
      <x:c r="B18" s="47" t="str">
        <x:v>Canada</x:v>
      </x:c>
      <x:c r="C18" s="47" t="str">
        <x:v>Iron ore</x:v>
      </x:c>
      <x:c r="D18" s="47" t="str">
        <x:v>Iron concentrates, quantity produced</x:v>
      </x:c>
      <x:c r="E18" s="49" t="n">
        <x:v>2022</x:v>
      </x:c>
      <x:c r="F18" s="51" t="n">
        <x:v>64212320</x:v>
      </x:c>
      <x:c r="G18" s="53" t="n">
        <x:f>F18/1000000</x:f>
        <x:v>64.21232</x:v>
      </x:c>
      <x:c r="H18" s="55" t="n">
        <x:f>F18/F17-1</x:f>
        <x:v>0.11969862519717389</x:v>
      </x:c>
      <x:c r="I18" s="47" t="str">
        <x:v>Published</x:v>
      </x:c>
      <x:c r="J18" s="47" t="str">
        <x:v>Measured</x:v>
      </x:c>
      <x:c r="K18" s="47" t="str">
        <x:v>Statistics Canada</x:v>
      </x:c>
      <x:c r="L18" s="47" t="str">
        <x:v>16-10-0022-01</x:v>
      </x:c>
      <x:c r="M18" s="47" t="str">
        <x:v>https://doi.org/10.25318/1610002201-eng</x:v>
      </x:c>
      <x:c r="N18" s="47" t="str">
        <x:v>Iron concentrates exclude agglomerates; national production is not conveyor throughput.</x:v>
      </x:c>
    </x:row>
    <x:row r="19" ht="24" customHeight="1">
      <x:c r="A19" s="48" t="str">
        <x:v>CAN-MIN-012</x:v>
      </x:c>
      <x:c r="B19" s="48" t="str">
        <x:v>Canada</x:v>
      </x:c>
      <x:c r="C19" s="48" t="str">
        <x:v>Iron ore</x:v>
      </x:c>
      <x:c r="D19" s="48" t="str">
        <x:v>Iron concentrates, quantity produced</x:v>
      </x:c>
      <x:c r="E19" s="50" t="n">
        <x:v>2023</x:v>
      </x:c>
      <x:c r="F19" s="52" t="n">
        <x:v>65165564</x:v>
      </x:c>
      <x:c r="G19" s="54" t="n">
        <x:f>F19/1000000</x:f>
        <x:v>65.165564</x:v>
      </x:c>
      <x:c r="H19" s="56" t="n">
        <x:f>F19/F18-1</x:f>
        <x:v>0.014845188586863012</x:v>
      </x:c>
      <x:c r="I19" s="48" t="str">
        <x:v>Published</x:v>
      </x:c>
      <x:c r="J19" s="48" t="str">
        <x:v>Measured</x:v>
      </x:c>
      <x:c r="K19" s="48" t="str">
        <x:v>Statistics Canada</x:v>
      </x:c>
      <x:c r="L19" s="48" t="str">
        <x:v>16-10-0022-01</x:v>
      </x:c>
      <x:c r="M19" s="48" t="str">
        <x:v>https://doi.org/10.25318/1610002201-eng</x:v>
      </x:c>
      <x:c r="N19" s="48" t="str">
        <x:v>Iron concentrates exclude agglomerates; national production is not conveyor throughput.</x:v>
      </x:c>
    </x:row>
    <x:row r="20" ht="24" customHeight="1">
      <x:c r="A20" s="47" t="str">
        <x:v>CAN-MIN-013</x:v>
      </x:c>
      <x:c r="B20" s="47" t="str">
        <x:v>Canada</x:v>
      </x:c>
      <x:c r="C20" s="47" t="str">
        <x:v>Iron ore</x:v>
      </x:c>
      <x:c r="D20" s="47" t="str">
        <x:v>Iron concentrates, quantity produced</x:v>
      </x:c>
      <x:c r="E20" s="49" t="n">
        <x:v>2024</x:v>
      </x:c>
      <x:c r="F20" s="51" t="n">
        <x:v>67955288</x:v>
      </x:c>
      <x:c r="G20" s="53" t="n">
        <x:f>F20/1000000</x:f>
        <x:v>67.955288</x:v>
      </x:c>
      <x:c r="H20" s="55" t="n">
        <x:f>F20/F19-1</x:f>
        <x:v>0.04280978831089377</x:v>
      </x:c>
      <x:c r="I20" s="47" t="str">
        <x:v>Published</x:v>
      </x:c>
      <x:c r="J20" s="47" t="str">
        <x:v>Measured</x:v>
      </x:c>
      <x:c r="K20" s="47" t="str">
        <x:v>Statistics Canada</x:v>
      </x:c>
      <x:c r="L20" s="47" t="str">
        <x:v>16-10-0022-01</x:v>
      </x:c>
      <x:c r="M20" s="47" t="str">
        <x:v>https://doi.org/10.25318/1610002201-eng</x:v>
      </x:c>
      <x:c r="N20" s="47" t="str">
        <x:v>Iron concentrates exclude agglomerates; national production is not conveyor throughput.</x:v>
      </x:c>
    </x:row>
    <x:row r="21" ht="24" customHeight="1">
      <x:c r="A21" s="48" t="str">
        <x:v>CAN-MIN-014</x:v>
      </x:c>
      <x:c r="B21" s="48" t="str">
        <x:v>Canada</x:v>
      </x:c>
      <x:c r="C21" s="48" t="str">
        <x:v>Iron ore</x:v>
      </x:c>
      <x:c r="D21" s="48" t="str">
        <x:v>Iron concentrates, quantity produced</x:v>
      </x:c>
      <x:c r="E21" s="50" t="n">
        <x:v>2025</x:v>
      </x:c>
      <x:c r="F21" s="52" t="n">
        <x:v>70224051</x:v>
      </x:c>
      <x:c r="G21" s="54" t="n">
        <x:f>F21/1000000</x:f>
        <x:v>70.224051</x:v>
      </x:c>
      <x:c r="H21" s="56" t="n">
        <x:f>F21/F20-1</x:f>
        <x:v>0.03338611411668224</x:v>
      </x:c>
      <x:c r="I21" s="48" t="str">
        <x:v>Preliminary</x:v>
      </x:c>
      <x:c r="J21" s="48" t="str">
        <x:v>Estimated</x:v>
      </x:c>
      <x:c r="K21" s="48" t="str">
        <x:v>Statistics Canada</x:v>
      </x:c>
      <x:c r="L21" s="48" t="str">
        <x:v>16-10-0022-01</x:v>
      </x:c>
      <x:c r="M21" s="48" t="str">
        <x:v>https://doi.org/10.25318/1610002201-eng</x:v>
      </x:c>
      <x:c r="N21" s="48" t="str">
        <x:v>Iron concentrates exclude agglomerates; national production is not conveyor throughput.</x:v>
      </x:c>
    </x:row>
  </x:sheetData>
  <x:mergeCells>
    <x:mergeCell ref="A1:N2"/>
    <x:mergeCell ref="A3:N4"/>
  </x:mergeCells>
  <x:pageMargins left="0.7" right="0.7" top="0.75" bottom="0.75" header="0.3" footer="0.3"/>
</x:worksheet>
</file>

<file path=xl/worksheets/sheet3.xml><?xml version="1.0" encoding="utf-8"?>
<x:worksheet xmlns:x="http://schemas.openxmlformats.org/spreadsheetml/2006/main">
  <x:sheetPr>
    <x:tabColor rgb="FF152033"/>
  </x:sheetPr>
  <x:sheetViews>
    <x:sheetView showGridLines="0" workbookViewId="0">
      <x:pane ySplit="4" topLeftCell="A5" activePane="bottomLeft" state="frozen"/>
    </x:sheetView>
  </x:sheetViews>
  <x:sheetFormatPr defaultRowHeight="15"/>
  <x:cols>
    <x:col min="1" max="1" width="24" hidden="0" customWidth="1"/>
    <x:col min="2" max="2" width="22" hidden="0" customWidth="1"/>
    <x:col min="3" max="3" width="32" hidden="0" customWidth="1"/>
    <x:col min="4" max="4" width="20" hidden="0" customWidth="1"/>
    <x:col min="5" max="5" width="45" hidden="0" customWidth="1"/>
    <x:col min="6" max="6" width="48" hidden="0" customWidth="1"/>
  </x:cols>
  <x:sheetData>
    <x:row r="1" ht="30" customHeight="1">
      <x:c r="A1" s="37" t="str">
        <x:v>Source Notes and Data Definitions</x:v>
      </x:c>
      <x:c r="B1" s="37"/>
      <x:c r="C1" s="37"/>
      <x:c r="D1" s="37"/>
      <x:c r="E1" s="37"/>
      <x:c r="F1" s="37"/>
    </x:row>
    <x:row r="2" ht="30" customHeight="1">
      <x:c r="A2" s="37"/>
      <x:c r="B2" s="37"/>
      <x:c r="C2" s="37"/>
      <x:c r="D2" s="37"/>
      <x:c r="E2" s="37"/>
      <x:c r="F2" s="37"/>
    </x:row>
    <x:row r="3" ht="25" customHeight="1"/>
    <x:row r="4" ht="25" customHeight="1">
      <x:c r="A4" s="58" t="str">
        <x:v>Source</x:v>
      </x:c>
      <x:c r="B4" s="58" t="str">
        <x:v>Use in workbook</x:v>
      </x:c>
      <x:c r="C4" s="58" t="str">
        <x:v>Series or statement</x:v>
      </x:c>
      <x:c r="D4" s="58" t="str">
        <x:v>Status</x:v>
      </x:c>
      <x:c r="E4" s="58" t="str">
        <x:v>URL</x:v>
      </x:c>
      <x:c r="F4" s="58" t="str">
        <x:v>Notes</x:v>
      </x:c>
    </x:row>
    <x:row r="5" ht="58" customHeight="1">
      <x:c r="A5" s="60" t="str">
        <x:v>Statistics Canada</x:v>
      </x:c>
      <x:c r="B5" s="60" t="str">
        <x:v>Primary data source</x:v>
      </x:c>
      <x:c r="C5" s="60" t="str">
        <x:v>Table 16-10-0022-01; Canada; Quantity produced; 2019–2025</x:v>
      </x:c>
      <x:c r="D5" s="60" t="str">
        <x:v>Published with 2025 preliminary</x:v>
      </x:c>
      <x:c r="E5" s="60" t="str">
        <x:v>https://doi.org/10.25318/1610002201-eng</x:v>
      </x:c>
      <x:c r="F5" s="60" t="str">
        <x:v>Released February 25, 2026. Preliminary estimates may be revised.</x:v>
      </x:c>
    </x:row>
    <x:row r="6" ht="58" customHeight="1">
      <x:c r="A6" s="60" t="str">
        <x:v>Natural Resources Canada</x:v>
      </x:c>
      <x:c r="B6" s="60" t="str">
        <x:v>Context and cross-check</x:v>
      </x:c>
      <x:c r="C6" s="60" t="str">
        <x:v>Potash facts</x:v>
      </x:c>
      <x:c r="D6" s="60" t="str">
        <x:v>Separate official compilation</x:v>
      </x:c>
      <x:c r="E6" s="60" t="str">
        <x:v>https://natural-resources.canada.ca/minerals-mining/mining-data-statistics-analysis/minerals-metals-facts/potash-facts</x:v>
      </x:c>
      <x:c r="F6" s="60" t="str">
        <x:v>Reports approximately 25 million tonnes of MOP in 2024. Differences may reflect revision timing and compilation methods.</x:v>
      </x:c>
    </x:row>
    <x:row r="7" ht="58" customHeight="1">
      <x:c r="A7" s="60" t="str">
        <x:v>Natural Resources Canada</x:v>
      </x:c>
      <x:c r="B7" s="60" t="str">
        <x:v>Context and cross-check</x:v>
      </x:c>
      <x:c r="C7" s="60" t="str">
        <x:v>Iron ore facts</x:v>
      </x:c>
      <x:c r="D7" s="60" t="str">
        <x:v>Rounded broader scope</x:v>
      </x:c>
      <x:c r="E7" s="60" t="str">
        <x:v>https://natural-resources.canada.ca/minerals-mining/mining-data-statistics-analysis/minerals-metals-facts/iron-ore-facts</x:v>
      </x:c>
      <x:c r="F7" s="60" t="str">
        <x:v>Reports 70 million tonnes of iron ore in concentrates and pellets for 2024. This is broader than the iron concentrate series in the workbook.</x:v>
      </x:c>
    </x:row>
    <x:row r="8" ht="25" customHeight="1"/>
    <x:row r="9" ht="25" customHeight="1">
      <x:c r="A9" s="23" t="str">
        <x:v>Definitions and limitations</x:v>
      </x:c>
      <x:c r="B9" s="23"/>
      <x:c r="C9" s="23"/>
      <x:c r="D9" s="23"/>
      <x:c r="E9" s="23"/>
      <x:c r="F9" s="23"/>
    </x:row>
    <x:row r="10" ht="43" customHeight="1">
      <x:c r="A10" s="29" t="str">
        <x:v>MOP</x:v>
      </x:c>
      <x:c r="B10" s="29"/>
      <x:c r="C10" s="30" t="str">
        <x:v>Muriate of potash, or potassium chloride product. It is not the same as potassium oxide content.</x:v>
      </x:c>
      <x:c r="D10" s="30"/>
      <x:c r="E10" s="30"/>
      <x:c r="F10" s="30"/>
    </x:row>
    <x:row r="11" ht="43" customHeight="1">
      <x:c r="A11" s="29" t="str">
        <x:v>Iron concentrates</x:v>
      </x:c>
      <x:c r="B11" s="29"/>
      <x:c r="C11" s="30" t="str">
        <x:v>A Statistics Canada product series used consistently in this workbook.</x:v>
      </x:c>
      <x:c r="D11" s="30"/>
      <x:c r="E11" s="30"/>
      <x:c r="F11" s="30"/>
    </x:row>
    <x:row r="12" ht="43" customHeight="1">
      <x:c r="A12" s="29" t="str">
        <x:v>Iron agglomerates</x:v>
      </x:c>
      <x:c r="B12" s="29"/>
      <x:c r="C12" s="30" t="str">
        <x:v>A separate Statistics Canada series. It is not added to concentrates because product stages may overlap and the 2024 national value is suppressed.</x:v>
      </x:c>
      <x:c r="D12" s="30"/>
      <x:c r="E12" s="30"/>
      <x:c r="F12" s="30"/>
    </x:row>
    <x:row r="13" ht="43" customHeight="1">
      <x:c r="A13" s="29" t="str">
        <x:v>Measured</x:v>
      </x:c>
      <x:c r="B13" s="29"/>
      <x:c r="C13" s="30" t="str">
        <x:v>Hongkun label for published 2019–2024 Statistics Canada values; not a Statistics Canada status term.</x:v>
      </x:c>
      <x:c r="D13" s="30"/>
      <x:c r="E13" s="30"/>
      <x:c r="F13" s="30"/>
    </x:row>
    <x:row r="14" ht="43" customHeight="1">
      <x:c r="A14" s="29" t="str">
        <x:v>Estimated</x:v>
      </x:c>
      <x:c r="B14" s="29"/>
      <x:c r="C14" s="30" t="str">
        <x:v>Hongkun label for 2025 preliminary values and Hongkun-calculated changes; not a Statistics Canada status term.</x:v>
      </x:c>
      <x:c r="D14" s="30"/>
      <x:c r="E14" s="30"/>
      <x:c r="F14" s="30"/>
    </x:row>
    <x:row r="15" ht="43" customHeight="1">
      <x:c r="A15" s="29" t="str">
        <x:v>Interpretation limit</x:v>
      </x:c>
      <x:c r="B15" s="29"/>
      <x:c r="C15" s="30" t="str">
        <x:v>National production does not measure conveyor throughput, equipment count, belt demand, market share, or a suitable belt specification.</x:v>
      </x:c>
      <x:c r="D15" s="30"/>
      <x:c r="E15" s="30"/>
      <x:c r="F15" s="30"/>
    </x:row>
    <x:row r="16" ht="25" customHeight="1"/>
    <x:row r="17" ht="25" customHeight="1">
      <x:c r="A17" s="33" t="str">
        <x:v>Data verification: Statistics Canada release dated February 25, 2026; 2025 preliminary mineral-production data checked against Natural Resources Canada. Last verified September 21, 2026.</x:v>
      </x:c>
      <x:c r="B17" s="33"/>
      <x:c r="C17" s="33"/>
      <x:c r="D17" s="33"/>
      <x:c r="E17" s="33"/>
      <x:c r="F17" s="33"/>
    </x:row>
  </x:sheetData>
  <x:mergeCells>
    <x:mergeCell ref="A1:F2"/>
    <x:mergeCell ref="A9:F9"/>
    <x:mergeCell ref="A10:B10"/>
    <x:mergeCell ref="C10:F10"/>
    <x:mergeCell ref="A11:B11"/>
    <x:mergeCell ref="C11:F11"/>
    <x:mergeCell ref="A12:B12"/>
    <x:mergeCell ref="C12:F12"/>
    <x:mergeCell ref="A13:B13"/>
    <x:mergeCell ref="C13:F13"/>
    <x:mergeCell ref="A14:B14"/>
    <x:mergeCell ref="C14:F14"/>
    <x:mergeCell ref="A15:B15"/>
    <x:mergeCell ref="C15:F15"/>
    <x:mergeCell ref="A17:F17"/>
  </x:mergeCells>
  <x:pageMargins left="0.7" right="0.7" top="0.75" bottom="0.75" header="0.3" footer="0.3"/>
</x:worksheet>
</file>